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 ОТДЕЛ\Оценка качества\Мониторинг механизмов качества образования\"/>
    </mc:Choice>
  </mc:AlternateContent>
  <bookViews>
    <workbookView xWindow="0" yWindow="0" windowWidth="20490" windowHeight="7065"/>
  </bookViews>
  <sheets>
    <sheet name="Лист1 Мониторинг готовности 1 к" sheetId="1" r:id="rId1"/>
    <sheet name="Лист2 Обуч.остав.на 2ой год." sheetId="2" r:id="rId2"/>
    <sheet name="Лист3 Монит. сформ-ти метапредм" sheetId="3" r:id="rId3"/>
    <sheet name="Лист4 Монит сформир культуролог" sheetId="4" r:id="rId4"/>
    <sheet name="Лист5 Функциональная грамотност" sheetId="5" r:id="rId5"/>
  </sheets>
  <calcPr calcId="162913"/>
</workbook>
</file>

<file path=xl/calcChain.xml><?xml version="1.0" encoding="utf-8"?>
<calcChain xmlns="http://schemas.openxmlformats.org/spreadsheetml/2006/main">
  <c r="J18" i="5" l="1"/>
  <c r="I18" i="5"/>
  <c r="G18" i="5"/>
  <c r="H18" i="5" s="1"/>
  <c r="F18" i="5"/>
  <c r="E18" i="5"/>
  <c r="C18" i="5"/>
  <c r="D18" i="5" s="1"/>
  <c r="B18" i="5"/>
  <c r="J17" i="5"/>
  <c r="H17" i="5"/>
  <c r="F17" i="5"/>
  <c r="D17" i="5"/>
  <c r="J16" i="5"/>
  <c r="H16" i="5"/>
  <c r="F16" i="5"/>
  <c r="D16" i="5"/>
  <c r="J15" i="5"/>
  <c r="J14" i="5"/>
  <c r="H14" i="5"/>
  <c r="F14" i="5"/>
  <c r="D14" i="5"/>
  <c r="J12" i="5"/>
  <c r="H12" i="5"/>
  <c r="F12" i="5"/>
  <c r="D12" i="5"/>
  <c r="J11" i="5"/>
  <c r="J10" i="5"/>
  <c r="H10" i="5"/>
  <c r="F10" i="5"/>
  <c r="D10" i="5"/>
  <c r="J9" i="5"/>
  <c r="H9" i="5"/>
  <c r="F9" i="5"/>
  <c r="D9" i="5"/>
  <c r="J8" i="5"/>
  <c r="H8" i="5"/>
  <c r="F8" i="5"/>
  <c r="D8" i="5"/>
  <c r="J7" i="5"/>
  <c r="H7" i="5"/>
  <c r="F7" i="5"/>
  <c r="D7" i="5"/>
  <c r="G18" i="4"/>
  <c r="H18" i="4" s="1"/>
  <c r="E18" i="4"/>
  <c r="F18" i="4" s="1"/>
  <c r="C18" i="4"/>
  <c r="D18" i="4" s="1"/>
  <c r="B18" i="4"/>
  <c r="F17" i="4"/>
  <c r="H16" i="4"/>
  <c r="F16" i="4"/>
  <c r="D16" i="4"/>
  <c r="F15" i="4"/>
  <c r="H14" i="4"/>
  <c r="F14" i="4"/>
  <c r="D14" i="4"/>
  <c r="H13" i="4"/>
  <c r="F13" i="4"/>
  <c r="D13" i="4"/>
  <c r="F12" i="4"/>
  <c r="H11" i="4"/>
  <c r="H10" i="4"/>
  <c r="F10" i="4"/>
  <c r="D10" i="4"/>
  <c r="H9" i="4"/>
  <c r="F9" i="4"/>
  <c r="D9" i="4"/>
  <c r="H8" i="4"/>
  <c r="F8" i="4"/>
  <c r="D8" i="4"/>
  <c r="H7" i="4"/>
  <c r="F7" i="4"/>
  <c r="D7" i="4"/>
  <c r="E17" i="3"/>
  <c r="C17" i="3"/>
  <c r="B17" i="3"/>
  <c r="F16" i="3"/>
  <c r="F12" i="3"/>
  <c r="D12" i="3"/>
  <c r="F10" i="3"/>
  <c r="D10" i="3"/>
  <c r="I16" i="2"/>
  <c r="J16" i="2" s="1"/>
  <c r="H16" i="2"/>
  <c r="F16" i="2"/>
  <c r="G16" i="2" s="1"/>
  <c r="E16" i="2"/>
  <c r="D16" i="2"/>
  <c r="C16" i="2"/>
  <c r="B16" i="2"/>
  <c r="L15" i="2"/>
  <c r="M15" i="2" s="1"/>
  <c r="K15" i="2"/>
  <c r="J15" i="2"/>
  <c r="G15" i="2"/>
  <c r="D15" i="2"/>
  <c r="L14" i="2"/>
  <c r="M14" i="2" s="1"/>
  <c r="K14" i="2"/>
  <c r="J14" i="2"/>
  <c r="G14" i="2"/>
  <c r="D14" i="2"/>
  <c r="L13" i="2"/>
  <c r="M13" i="2" s="1"/>
  <c r="K13" i="2"/>
  <c r="J13" i="2"/>
  <c r="G13" i="2"/>
  <c r="D13" i="2"/>
  <c r="L12" i="2"/>
  <c r="M12" i="2" s="1"/>
  <c r="K12" i="2"/>
  <c r="J12" i="2"/>
  <c r="G12" i="2"/>
  <c r="D12" i="2"/>
  <c r="L11" i="2"/>
  <c r="M11" i="2" s="1"/>
  <c r="K11" i="2"/>
  <c r="J11" i="2"/>
  <c r="G11" i="2"/>
  <c r="D11" i="2"/>
  <c r="L10" i="2"/>
  <c r="M10" i="2" s="1"/>
  <c r="K10" i="2"/>
  <c r="J10" i="2"/>
  <c r="G10" i="2"/>
  <c r="D10" i="2"/>
  <c r="L9" i="2"/>
  <c r="M9" i="2" s="1"/>
  <c r="K9" i="2"/>
  <c r="G9" i="2"/>
  <c r="D9" i="2"/>
  <c r="M8" i="2"/>
  <c r="L8" i="2"/>
  <c r="K8" i="2"/>
  <c r="J8" i="2"/>
  <c r="G8" i="2"/>
  <c r="D8" i="2"/>
  <c r="L7" i="2"/>
  <c r="M7" i="2" s="1"/>
  <c r="K7" i="2"/>
  <c r="J7" i="2"/>
  <c r="G7" i="2"/>
  <c r="D7" i="2"/>
  <c r="M6" i="2"/>
  <c r="L6" i="2"/>
  <c r="K6" i="2"/>
  <c r="K16" i="2" s="1"/>
  <c r="J6" i="2"/>
  <c r="G6" i="2"/>
  <c r="D6" i="2"/>
  <c r="M5" i="2"/>
  <c r="J5" i="2"/>
  <c r="G5" i="2"/>
  <c r="D5" i="2"/>
  <c r="F18" i="1"/>
  <c r="G18" i="1" s="1"/>
  <c r="E18" i="1"/>
  <c r="D18" i="1"/>
  <c r="C18" i="1"/>
  <c r="B18" i="1"/>
  <c r="G17" i="1"/>
  <c r="E17" i="1"/>
  <c r="G16" i="1"/>
  <c r="E16" i="1"/>
  <c r="G15" i="1"/>
  <c r="E15" i="1"/>
  <c r="G14" i="1"/>
  <c r="G13" i="1"/>
  <c r="E13" i="1"/>
  <c r="G12" i="1"/>
  <c r="E12" i="1"/>
  <c r="G11" i="1"/>
  <c r="E11" i="1"/>
  <c r="G10" i="1"/>
  <c r="E10" i="1"/>
  <c r="G9" i="1"/>
  <c r="E9" i="1"/>
  <c r="G8" i="1"/>
  <c r="E8" i="1"/>
  <c r="G7" i="1"/>
  <c r="E7" i="1"/>
  <c r="L16" i="2" l="1"/>
  <c r="M16" i="2" s="1"/>
</calcChain>
</file>

<file path=xl/sharedStrings.xml><?xml version="1.0" encoding="utf-8"?>
<sst xmlns="http://schemas.openxmlformats.org/spreadsheetml/2006/main" count="128" uniqueCount="51">
  <si>
    <t>Мониторинг готовности первоклассников к школе (2020-2021 уч.г.)</t>
  </si>
  <si>
    <t>Регулятивные и коммуниктивные универсальные учебные действия.</t>
  </si>
  <si>
    <t>ОУ</t>
  </si>
  <si>
    <t>Всего обучающихся 1-го класса.</t>
  </si>
  <si>
    <t>кол-во учащихся проходивших мониторинг</t>
  </si>
  <si>
    <t>Результаты мониторинга</t>
  </si>
  <si>
    <t>не сформированы</t>
  </si>
  <si>
    <t>сформированы</t>
  </si>
  <si>
    <t>кол-во</t>
  </si>
  <si>
    <t>%</t>
  </si>
  <si>
    <t>МБОУ «Лицей №1» п. Добринка</t>
  </si>
  <si>
    <t>МБОУ "Гимназия им. И.М.Макаренкова" с. Ольговка</t>
  </si>
  <si>
    <t>МБОУ СОШ №2 п. Добринка</t>
  </si>
  <si>
    <t>МБОУ СОШ с.В. Матренка</t>
  </si>
  <si>
    <t>МБОУ СОШ с. Мазейка</t>
  </si>
  <si>
    <t>МБОУ СОШ с. Дубовое</t>
  </si>
  <si>
    <t>МБОУ СШ с. Н. Матренка</t>
  </si>
  <si>
    <t>МБОУ СШ п. Петровский</t>
  </si>
  <si>
    <t>МБОУ СШ с. Пушкино</t>
  </si>
  <si>
    <t>МБОУ СШ ст. Хворостянка</t>
  </si>
  <si>
    <t>МБОУ СШ с. Т.Чамлык</t>
  </si>
  <si>
    <t>итого</t>
  </si>
  <si>
    <t>Обучающиеся оставшиеся на второй год  (2020-2021 год обучения)</t>
  </si>
  <si>
    <t>1-4 кл.</t>
  </si>
  <si>
    <t>5-9 кл.</t>
  </si>
  <si>
    <t>10-11 кл.</t>
  </si>
  <si>
    <t>Всего обучающихся</t>
  </si>
  <si>
    <t>всего оставшихся на 2ой год</t>
  </si>
  <si>
    <t>% от общего числа</t>
  </si>
  <si>
    <t xml:space="preserve">Всего учащихся </t>
  </si>
  <si>
    <t>Всего учащихся</t>
  </si>
  <si>
    <t xml:space="preserve">кол-во </t>
  </si>
  <si>
    <t>Мониторинг сформированности метапредметных резульатов в 5-9 классах в соответстви с требованиями ФГОС</t>
  </si>
  <si>
    <t>2020-2021 уч.г.</t>
  </si>
  <si>
    <t xml:space="preserve">Всего учащихся 5-9 кл. </t>
  </si>
  <si>
    <t>Базовый уровень</t>
  </si>
  <si>
    <t>Повышенный уровень</t>
  </si>
  <si>
    <t>Итого</t>
  </si>
  <si>
    <t>Мониторинг сформированности культурологических представлений о родном крае у уч-ся 10-11 классов в 2020-2021 уч.г.</t>
  </si>
  <si>
    <t>Всего обучающихся 10-11 кл.</t>
  </si>
  <si>
    <t>Прошедшие мониторинг</t>
  </si>
  <si>
    <t>Кол-во</t>
  </si>
  <si>
    <t>не освоившие</t>
  </si>
  <si>
    <t>освоившие</t>
  </si>
  <si>
    <t>Мониторинг образовательных достижений по функциональной грамотности в 2020-2021 уч.г.</t>
  </si>
  <si>
    <t xml:space="preserve">всего обучающихся </t>
  </si>
  <si>
    <t>приняли участие в оценке функцион.грамот.</t>
  </si>
  <si>
    <t xml:space="preserve">Результаты оценки функциональной грамотности </t>
  </si>
  <si>
    <t>низкий уровень</t>
  </si>
  <si>
    <t>средний уровень</t>
  </si>
  <si>
    <t>высокий уровень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</si>
</sst>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rgb="FF000000"/>
      <name val="Arial"/>
    </font>
    <font>
      <b/>
      <sz val="14"/>
      <color theme="1"/>
      <name val="Serif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Serif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3" fillId="0" borderId="7" xfId="0" applyFont="1" applyBorder="1" applyAlignment="1">
      <alignment horizontal="center"/>
    </xf>
    <xf numFmtId="0" fontId="5" fillId="2" borderId="0" xfId="0" applyFont="1" applyFill="1" applyAlignment="1">
      <alignment vertical="top" wrapText="1"/>
    </xf>
    <xf numFmtId="0" fontId="6" fillId="0" borderId="7" xfId="0" applyFont="1" applyBorder="1" applyAlignment="1"/>
    <xf numFmtId="0" fontId="6" fillId="0" borderId="7" xfId="0" applyFont="1" applyBorder="1"/>
    <xf numFmtId="9" fontId="6" fillId="0" borderId="7" xfId="0" applyNumberFormat="1" applyFont="1" applyBorder="1"/>
    <xf numFmtId="0" fontId="5" fillId="2" borderId="7" xfId="0" applyFont="1" applyFill="1" applyBorder="1" applyAlignment="1">
      <alignment vertical="top" wrapText="1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9" fontId="7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9" fontId="6" fillId="0" borderId="7" xfId="0" applyNumberFormat="1" applyFont="1" applyBorder="1"/>
    <xf numFmtId="0" fontId="4" fillId="3" borderId="7" xfId="0" applyFont="1" applyFill="1" applyBorder="1" applyAlignment="1"/>
    <xf numFmtId="10" fontId="6" fillId="0" borderId="7" xfId="0" applyNumberFormat="1" applyFont="1" applyBorder="1"/>
    <xf numFmtId="0" fontId="6" fillId="3" borderId="7" xfId="0" applyFont="1" applyFill="1" applyBorder="1"/>
    <xf numFmtId="10" fontId="6" fillId="0" borderId="7" xfId="0" applyNumberFormat="1" applyFont="1" applyBorder="1"/>
    <xf numFmtId="0" fontId="9" fillId="0" borderId="7" xfId="0" applyFont="1" applyBorder="1" applyAlignment="1">
      <alignment horizontal="center"/>
    </xf>
    <xf numFmtId="10" fontId="9" fillId="0" borderId="7" xfId="0" applyNumberFormat="1" applyFont="1" applyBorder="1" applyAlignment="1">
      <alignment horizontal="center"/>
    </xf>
    <xf numFmtId="9" fontId="9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9" fontId="6" fillId="0" borderId="7" xfId="0" applyNumberFormat="1" applyFont="1" applyBorder="1" applyAlignment="1"/>
    <xf numFmtId="9" fontId="3" fillId="0" borderId="7" xfId="0" applyNumberFormat="1" applyFont="1" applyBorder="1" applyAlignment="1">
      <alignment horizontal="center"/>
    </xf>
    <xf numFmtId="0" fontId="10" fillId="0" borderId="0" xfId="0" applyFont="1" applyAlignment="1"/>
    <xf numFmtId="0" fontId="3" fillId="0" borderId="0" xfId="0" applyFont="1"/>
    <xf numFmtId="0" fontId="9" fillId="0" borderId="7" xfId="0" applyFont="1" applyBorder="1" applyAlignment="1"/>
    <xf numFmtId="0" fontId="9" fillId="0" borderId="7" xfId="0" applyFont="1" applyBorder="1"/>
    <xf numFmtId="9" fontId="9" fillId="0" borderId="7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0" fillId="0" borderId="0" xfId="0" applyFont="1" applyAlignment="1"/>
    <xf numFmtId="0" fontId="3" fillId="0" borderId="1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4" fillId="0" borderId="9" xfId="0" applyFont="1" applyBorder="1"/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18"/>
  <sheetViews>
    <sheetView tabSelected="1" workbookViewId="0">
      <selection sqref="A1:G1"/>
    </sheetView>
  </sheetViews>
  <sheetFormatPr defaultColWidth="14.42578125" defaultRowHeight="15.75" customHeight="1"/>
  <cols>
    <col min="1" max="1" width="39.5703125" customWidth="1"/>
    <col min="2" max="2" width="18.140625" customWidth="1"/>
    <col min="3" max="3" width="19.42578125" customWidth="1"/>
  </cols>
  <sheetData>
    <row r="1" spans="1:7" ht="18">
      <c r="A1" s="40" t="s">
        <v>0</v>
      </c>
      <c r="B1" s="31"/>
      <c r="C1" s="31"/>
      <c r="D1" s="31"/>
      <c r="E1" s="31"/>
      <c r="F1" s="31"/>
      <c r="G1" s="31"/>
    </row>
    <row r="2" spans="1:7" ht="15">
      <c r="B2" s="30" t="s">
        <v>1</v>
      </c>
      <c r="C2" s="31"/>
      <c r="D2" s="31"/>
      <c r="E2" s="31"/>
      <c r="F2" s="31"/>
      <c r="G2" s="31"/>
    </row>
    <row r="4" spans="1:7">
      <c r="A4" s="32" t="s">
        <v>2</v>
      </c>
      <c r="B4" s="35" t="s">
        <v>3</v>
      </c>
      <c r="C4" s="35" t="s">
        <v>4</v>
      </c>
      <c r="D4" s="36" t="s">
        <v>5</v>
      </c>
      <c r="E4" s="37"/>
      <c r="F4" s="37"/>
      <c r="G4" s="38"/>
    </row>
    <row r="5" spans="1:7">
      <c r="A5" s="33"/>
      <c r="B5" s="33"/>
      <c r="C5" s="33"/>
      <c r="D5" s="39" t="s">
        <v>6</v>
      </c>
      <c r="E5" s="38"/>
      <c r="F5" s="39" t="s">
        <v>7</v>
      </c>
      <c r="G5" s="38"/>
    </row>
    <row r="6" spans="1:7" ht="24.75" customHeight="1">
      <c r="A6" s="34"/>
      <c r="B6" s="34"/>
      <c r="C6" s="34"/>
      <c r="D6" s="1" t="s">
        <v>8</v>
      </c>
      <c r="E6" s="1" t="s">
        <v>9</v>
      </c>
      <c r="F6" s="1" t="s">
        <v>8</v>
      </c>
      <c r="G6" s="1" t="s">
        <v>9</v>
      </c>
    </row>
    <row r="7" spans="1:7" ht="14.25">
      <c r="A7" s="2" t="s">
        <v>10</v>
      </c>
      <c r="B7" s="3">
        <v>44</v>
      </c>
      <c r="C7" s="3">
        <v>44</v>
      </c>
      <c r="D7" s="3">
        <v>0</v>
      </c>
      <c r="E7" s="4">
        <f t="shared" ref="E7:E13" si="0">D7/C7</f>
        <v>0</v>
      </c>
      <c r="F7" s="3">
        <v>44</v>
      </c>
      <c r="G7" s="5">
        <f t="shared" ref="G7:G18" si="1">F7/C7</f>
        <v>1</v>
      </c>
    </row>
    <row r="8" spans="1:7" ht="28.5">
      <c r="A8" s="6" t="s">
        <v>11</v>
      </c>
      <c r="B8" s="3">
        <v>61</v>
      </c>
      <c r="C8" s="3">
        <v>58</v>
      </c>
      <c r="D8" s="3">
        <v>0</v>
      </c>
      <c r="E8" s="4">
        <f t="shared" si="0"/>
        <v>0</v>
      </c>
      <c r="F8" s="3">
        <v>58</v>
      </c>
      <c r="G8" s="5">
        <f t="shared" si="1"/>
        <v>1</v>
      </c>
    </row>
    <row r="9" spans="1:7" ht="14.25">
      <c r="A9" s="6" t="s">
        <v>12</v>
      </c>
      <c r="B9" s="3">
        <v>56</v>
      </c>
      <c r="C9" s="3">
        <v>55</v>
      </c>
      <c r="D9" s="3">
        <v>0</v>
      </c>
      <c r="E9" s="4">
        <f t="shared" si="0"/>
        <v>0</v>
      </c>
      <c r="F9" s="3">
        <v>55</v>
      </c>
      <c r="G9" s="5">
        <f t="shared" si="1"/>
        <v>1</v>
      </c>
    </row>
    <row r="10" spans="1:7" ht="14.25">
      <c r="A10" s="6" t="s">
        <v>13</v>
      </c>
      <c r="B10" s="3">
        <v>13</v>
      </c>
      <c r="C10" s="3">
        <v>13</v>
      </c>
      <c r="D10" s="3">
        <v>0</v>
      </c>
      <c r="E10" s="4">
        <f t="shared" si="0"/>
        <v>0</v>
      </c>
      <c r="F10" s="3">
        <v>13</v>
      </c>
      <c r="G10" s="5">
        <f t="shared" si="1"/>
        <v>1</v>
      </c>
    </row>
    <row r="11" spans="1:7" ht="14.25">
      <c r="A11" s="6" t="s">
        <v>14</v>
      </c>
      <c r="B11" s="3">
        <v>10</v>
      </c>
      <c r="C11" s="3">
        <v>10</v>
      </c>
      <c r="D11" s="3">
        <v>0</v>
      </c>
      <c r="E11" s="4">
        <f t="shared" si="0"/>
        <v>0</v>
      </c>
      <c r="F11" s="3">
        <v>10</v>
      </c>
      <c r="G11" s="5">
        <f t="shared" si="1"/>
        <v>1</v>
      </c>
    </row>
    <row r="12" spans="1:7" ht="14.25">
      <c r="A12" s="6" t="s">
        <v>15</v>
      </c>
      <c r="B12" s="3">
        <v>18</v>
      </c>
      <c r="C12" s="3">
        <v>18</v>
      </c>
      <c r="D12" s="3">
        <v>0</v>
      </c>
      <c r="E12" s="4">
        <f t="shared" si="0"/>
        <v>0</v>
      </c>
      <c r="F12" s="3">
        <v>18</v>
      </c>
      <c r="G12" s="5">
        <f t="shared" si="1"/>
        <v>1</v>
      </c>
    </row>
    <row r="13" spans="1:7" ht="14.25">
      <c r="A13" s="6" t="s">
        <v>16</v>
      </c>
      <c r="B13" s="3">
        <v>6</v>
      </c>
      <c r="C13" s="3">
        <v>6</v>
      </c>
      <c r="D13" s="3">
        <v>0</v>
      </c>
      <c r="E13" s="4">
        <f t="shared" si="0"/>
        <v>0</v>
      </c>
      <c r="F13" s="3">
        <v>6</v>
      </c>
      <c r="G13" s="5">
        <f t="shared" si="1"/>
        <v>1</v>
      </c>
    </row>
    <row r="14" spans="1:7" ht="14.25">
      <c r="A14" s="6" t="s">
        <v>17</v>
      </c>
      <c r="B14" s="3">
        <v>12</v>
      </c>
      <c r="C14" s="3">
        <v>12</v>
      </c>
      <c r="D14" s="3">
        <v>0</v>
      </c>
      <c r="E14" s="3">
        <v>0</v>
      </c>
      <c r="F14" s="3">
        <v>12</v>
      </c>
      <c r="G14" s="5">
        <f t="shared" si="1"/>
        <v>1</v>
      </c>
    </row>
    <row r="15" spans="1:7" ht="14.25">
      <c r="A15" s="6" t="s">
        <v>18</v>
      </c>
      <c r="B15" s="3">
        <v>22</v>
      </c>
      <c r="C15" s="3">
        <v>22</v>
      </c>
      <c r="D15" s="3">
        <v>0</v>
      </c>
      <c r="E15" s="4">
        <f t="shared" ref="E15:E18" si="2">D15/C15</f>
        <v>0</v>
      </c>
      <c r="F15" s="3">
        <v>22</v>
      </c>
      <c r="G15" s="5">
        <f t="shared" si="1"/>
        <v>1</v>
      </c>
    </row>
    <row r="16" spans="1:7" ht="14.25">
      <c r="A16" s="6" t="s">
        <v>19</v>
      </c>
      <c r="B16" s="3">
        <v>6</v>
      </c>
      <c r="C16" s="3">
        <v>6</v>
      </c>
      <c r="D16" s="3">
        <v>0</v>
      </c>
      <c r="E16" s="4">
        <f t="shared" si="2"/>
        <v>0</v>
      </c>
      <c r="F16" s="3">
        <v>6</v>
      </c>
      <c r="G16" s="5">
        <f t="shared" si="1"/>
        <v>1</v>
      </c>
    </row>
    <row r="17" spans="1:7" ht="14.25">
      <c r="A17" s="6" t="s">
        <v>20</v>
      </c>
      <c r="B17" s="3">
        <v>22</v>
      </c>
      <c r="C17" s="3">
        <v>22</v>
      </c>
      <c r="D17" s="3">
        <v>0</v>
      </c>
      <c r="E17" s="4">
        <f t="shared" si="2"/>
        <v>0</v>
      </c>
      <c r="F17" s="3">
        <v>22</v>
      </c>
      <c r="G17" s="5">
        <f t="shared" si="1"/>
        <v>1</v>
      </c>
    </row>
    <row r="18" spans="1:7" ht="12.75">
      <c r="A18" s="7" t="s">
        <v>21</v>
      </c>
      <c r="B18" s="8">
        <f t="shared" ref="B18:D18" si="3">SUM(B7:B17)</f>
        <v>270</v>
      </c>
      <c r="C18" s="8">
        <f t="shared" si="3"/>
        <v>266</v>
      </c>
      <c r="D18" s="8">
        <f t="shared" si="3"/>
        <v>0</v>
      </c>
      <c r="E18" s="9">
        <f t="shared" si="2"/>
        <v>0</v>
      </c>
      <c r="F18" s="8">
        <f>SUM(F7:F17)</f>
        <v>266</v>
      </c>
      <c r="G18" s="9">
        <f t="shared" si="1"/>
        <v>1</v>
      </c>
    </row>
  </sheetData>
  <mergeCells count="8">
    <mergeCell ref="A1:G1"/>
    <mergeCell ref="B2:G2"/>
    <mergeCell ref="A4:A6"/>
    <mergeCell ref="B4:B6"/>
    <mergeCell ref="C4:C6"/>
    <mergeCell ref="D4:G4"/>
    <mergeCell ref="D5:E5"/>
    <mergeCell ref="F5:G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M16"/>
  <sheetViews>
    <sheetView workbookViewId="0"/>
  </sheetViews>
  <sheetFormatPr defaultColWidth="14.42578125" defaultRowHeight="15.75" customHeight="1"/>
  <cols>
    <col min="1" max="1" width="34.85546875" customWidth="1"/>
    <col min="2" max="2" width="12.28515625" customWidth="1"/>
    <col min="3" max="3" width="9" customWidth="1"/>
    <col min="4" max="4" width="9.85546875" customWidth="1"/>
    <col min="5" max="5" width="10.85546875" customWidth="1"/>
    <col min="6" max="6" width="9.7109375" customWidth="1"/>
    <col min="7" max="7" width="9" customWidth="1"/>
    <col min="8" max="8" width="11.140625" customWidth="1"/>
    <col min="9" max="9" width="9.42578125" customWidth="1"/>
    <col min="10" max="10" width="9.28515625" customWidth="1"/>
    <col min="11" max="11" width="15.42578125" customWidth="1"/>
    <col min="12" max="12" width="14.28515625" customWidth="1"/>
    <col min="13" max="13" width="16.28515625" customWidth="1"/>
  </cols>
  <sheetData>
    <row r="2" spans="1:13">
      <c r="A2" s="44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>
      <c r="A3" s="32" t="s">
        <v>2</v>
      </c>
      <c r="B3" s="39" t="s">
        <v>23</v>
      </c>
      <c r="C3" s="37"/>
      <c r="D3" s="38"/>
      <c r="E3" s="39" t="s">
        <v>24</v>
      </c>
      <c r="F3" s="37"/>
      <c r="G3" s="38"/>
      <c r="H3" s="39" t="s">
        <v>25</v>
      </c>
      <c r="I3" s="37"/>
      <c r="J3" s="38"/>
      <c r="K3" s="41" t="s">
        <v>26</v>
      </c>
      <c r="L3" s="42" t="s">
        <v>27</v>
      </c>
      <c r="M3" s="41" t="s">
        <v>28</v>
      </c>
    </row>
    <row r="4" spans="1:13" ht="41.25" customHeight="1">
      <c r="A4" s="34"/>
      <c r="B4" s="10" t="s">
        <v>29</v>
      </c>
      <c r="C4" s="11" t="s">
        <v>8</v>
      </c>
      <c r="D4" s="10" t="s">
        <v>28</v>
      </c>
      <c r="E4" s="10" t="s">
        <v>30</v>
      </c>
      <c r="F4" s="11" t="s">
        <v>31</v>
      </c>
      <c r="G4" s="10" t="s">
        <v>28</v>
      </c>
      <c r="H4" s="10" t="s">
        <v>30</v>
      </c>
      <c r="I4" s="11" t="s">
        <v>8</v>
      </c>
      <c r="J4" s="10" t="s">
        <v>28</v>
      </c>
      <c r="K4" s="34"/>
      <c r="L4" s="43"/>
      <c r="M4" s="34"/>
    </row>
    <row r="5" spans="1:13" ht="14.25">
      <c r="A5" s="2" t="s">
        <v>10</v>
      </c>
      <c r="B5" s="3">
        <v>236</v>
      </c>
      <c r="C5" s="3">
        <v>0</v>
      </c>
      <c r="D5" s="4">
        <f t="shared" ref="D5:D16" si="0">C5/B5</f>
        <v>0</v>
      </c>
      <c r="E5" s="3">
        <v>288</v>
      </c>
      <c r="F5" s="3">
        <v>0</v>
      </c>
      <c r="G5" s="4">
        <f t="shared" ref="G5:G16" si="1">F5/E5</f>
        <v>0</v>
      </c>
      <c r="H5" s="3">
        <v>45</v>
      </c>
      <c r="I5" s="3">
        <v>0</v>
      </c>
      <c r="J5" s="4">
        <f t="shared" ref="J5:J8" si="2">I5/H5</f>
        <v>0</v>
      </c>
      <c r="K5" s="3">
        <v>569</v>
      </c>
      <c r="L5" s="3">
        <v>0</v>
      </c>
      <c r="M5" s="12">
        <f t="shared" ref="M5:M16" si="3">L5/K5</f>
        <v>0</v>
      </c>
    </row>
    <row r="6" spans="1:13" ht="28.5">
      <c r="A6" s="6" t="s">
        <v>11</v>
      </c>
      <c r="B6" s="3">
        <v>246</v>
      </c>
      <c r="C6" s="3">
        <v>0</v>
      </c>
      <c r="D6" s="4">
        <f t="shared" si="0"/>
        <v>0</v>
      </c>
      <c r="E6" s="3">
        <v>286</v>
      </c>
      <c r="F6" s="3">
        <v>0</v>
      </c>
      <c r="G6" s="4">
        <f t="shared" si="1"/>
        <v>0</v>
      </c>
      <c r="H6" s="3">
        <v>33</v>
      </c>
      <c r="I6" s="3">
        <v>0</v>
      </c>
      <c r="J6" s="4">
        <f t="shared" si="2"/>
        <v>0</v>
      </c>
      <c r="K6" s="4">
        <f t="shared" ref="K6:L6" si="4">B6+E6+H6</f>
        <v>565</v>
      </c>
      <c r="L6" s="4">
        <f t="shared" si="4"/>
        <v>0</v>
      </c>
      <c r="M6" s="12">
        <f t="shared" si="3"/>
        <v>0</v>
      </c>
    </row>
    <row r="7" spans="1:13" ht="14.25">
      <c r="A7" s="6" t="s">
        <v>12</v>
      </c>
      <c r="B7" s="3">
        <v>218</v>
      </c>
      <c r="C7" s="13">
        <v>1</v>
      </c>
      <c r="D7" s="14">
        <f t="shared" si="0"/>
        <v>4.5871559633027525E-3</v>
      </c>
      <c r="E7" s="3">
        <v>280</v>
      </c>
      <c r="F7" s="3">
        <v>0</v>
      </c>
      <c r="G7" s="4">
        <f t="shared" si="1"/>
        <v>0</v>
      </c>
      <c r="H7" s="3">
        <v>46</v>
      </c>
      <c r="I7" s="3">
        <v>0</v>
      </c>
      <c r="J7" s="4">
        <f t="shared" si="2"/>
        <v>0</v>
      </c>
      <c r="K7" s="4">
        <f t="shared" ref="K7:L7" si="5">B7+E7+H7</f>
        <v>544</v>
      </c>
      <c r="L7" s="15">
        <f t="shared" si="5"/>
        <v>1</v>
      </c>
      <c r="M7" s="16">
        <f t="shared" si="3"/>
        <v>1.838235294117647E-3</v>
      </c>
    </row>
    <row r="8" spans="1:13" ht="14.25">
      <c r="A8" s="6" t="s">
        <v>13</v>
      </c>
      <c r="B8" s="3">
        <v>42</v>
      </c>
      <c r="C8" s="3">
        <v>0</v>
      </c>
      <c r="D8" s="4">
        <f t="shared" si="0"/>
        <v>0</v>
      </c>
      <c r="E8" s="3">
        <v>79</v>
      </c>
      <c r="F8" s="4"/>
      <c r="G8" s="4">
        <f t="shared" si="1"/>
        <v>0</v>
      </c>
      <c r="H8" s="3">
        <v>8</v>
      </c>
      <c r="I8" s="3">
        <v>0</v>
      </c>
      <c r="J8" s="4">
        <f t="shared" si="2"/>
        <v>0</v>
      </c>
      <c r="K8" s="4">
        <f t="shared" ref="K8:L8" si="6">B8+E8+H8</f>
        <v>129</v>
      </c>
      <c r="L8" s="4">
        <f t="shared" si="6"/>
        <v>0</v>
      </c>
      <c r="M8" s="12">
        <f t="shared" si="3"/>
        <v>0</v>
      </c>
    </row>
    <row r="9" spans="1:13" ht="14.25">
      <c r="A9" s="6" t="s">
        <v>14</v>
      </c>
      <c r="B9" s="3">
        <v>40</v>
      </c>
      <c r="C9" s="3">
        <v>0</v>
      </c>
      <c r="D9" s="4">
        <f t="shared" si="0"/>
        <v>0</v>
      </c>
      <c r="E9" s="3">
        <v>73</v>
      </c>
      <c r="F9" s="3">
        <v>0</v>
      </c>
      <c r="G9" s="4">
        <f t="shared" si="1"/>
        <v>0</v>
      </c>
      <c r="H9" s="3">
        <v>10</v>
      </c>
      <c r="I9" s="3">
        <v>0</v>
      </c>
      <c r="J9" s="3">
        <v>0</v>
      </c>
      <c r="K9" s="4">
        <f t="shared" ref="K9:L9" si="7">B9+E9+H9</f>
        <v>123</v>
      </c>
      <c r="L9" s="4">
        <f t="shared" si="7"/>
        <v>0</v>
      </c>
      <c r="M9" s="12">
        <f t="shared" si="3"/>
        <v>0</v>
      </c>
    </row>
    <row r="10" spans="1:13" ht="14.25">
      <c r="A10" s="6" t="s">
        <v>15</v>
      </c>
      <c r="B10" s="3">
        <v>78</v>
      </c>
      <c r="C10" s="3">
        <v>0</v>
      </c>
      <c r="D10" s="4">
        <f t="shared" si="0"/>
        <v>0</v>
      </c>
      <c r="E10" s="3">
        <v>65</v>
      </c>
      <c r="F10" s="3">
        <v>0</v>
      </c>
      <c r="G10" s="4">
        <f t="shared" si="1"/>
        <v>0</v>
      </c>
      <c r="H10" s="3">
        <v>10</v>
      </c>
      <c r="I10" s="3">
        <v>0</v>
      </c>
      <c r="J10" s="4">
        <f t="shared" ref="J10:J16" si="8">I10/H10</f>
        <v>0</v>
      </c>
      <c r="K10" s="4">
        <f t="shared" ref="K10:L10" si="9">B10+E10+H10</f>
        <v>153</v>
      </c>
      <c r="L10" s="4">
        <f t="shared" si="9"/>
        <v>0</v>
      </c>
      <c r="M10" s="12">
        <f t="shared" si="3"/>
        <v>0</v>
      </c>
    </row>
    <row r="11" spans="1:13" ht="14.25">
      <c r="A11" s="6" t="s">
        <v>16</v>
      </c>
      <c r="B11" s="3">
        <v>18</v>
      </c>
      <c r="C11" s="3">
        <v>0</v>
      </c>
      <c r="D11" s="4">
        <f t="shared" si="0"/>
        <v>0</v>
      </c>
      <c r="E11" s="3">
        <v>31</v>
      </c>
      <c r="F11" s="3">
        <v>0</v>
      </c>
      <c r="G11" s="4">
        <f t="shared" si="1"/>
        <v>0</v>
      </c>
      <c r="H11" s="3">
        <v>3</v>
      </c>
      <c r="I11" s="3">
        <v>0</v>
      </c>
      <c r="J11" s="4">
        <f t="shared" si="8"/>
        <v>0</v>
      </c>
      <c r="K11" s="4">
        <f t="shared" ref="K11:L11" si="10">B11+E11+H11</f>
        <v>52</v>
      </c>
      <c r="L11" s="4">
        <f t="shared" si="10"/>
        <v>0</v>
      </c>
      <c r="M11" s="12">
        <f t="shared" si="3"/>
        <v>0</v>
      </c>
    </row>
    <row r="12" spans="1:13" ht="14.25">
      <c r="A12" s="6" t="s">
        <v>17</v>
      </c>
      <c r="B12" s="3">
        <v>78</v>
      </c>
      <c r="C12" s="3">
        <v>0</v>
      </c>
      <c r="D12" s="4">
        <f t="shared" si="0"/>
        <v>0</v>
      </c>
      <c r="E12" s="3">
        <v>102</v>
      </c>
      <c r="F12" s="3">
        <v>0</v>
      </c>
      <c r="G12" s="4">
        <f t="shared" si="1"/>
        <v>0</v>
      </c>
      <c r="H12" s="3">
        <v>19</v>
      </c>
      <c r="I12" s="3">
        <v>0</v>
      </c>
      <c r="J12" s="4">
        <f t="shared" si="8"/>
        <v>0</v>
      </c>
      <c r="K12" s="4">
        <f t="shared" ref="K12:L12" si="11">B12+E12+H12</f>
        <v>199</v>
      </c>
      <c r="L12" s="4">
        <f t="shared" si="11"/>
        <v>0</v>
      </c>
      <c r="M12" s="12">
        <f t="shared" si="3"/>
        <v>0</v>
      </c>
    </row>
    <row r="13" spans="1:13" ht="14.25">
      <c r="A13" s="6" t="s">
        <v>18</v>
      </c>
      <c r="B13" s="3">
        <v>88</v>
      </c>
      <c r="C13" s="3">
        <v>0</v>
      </c>
      <c r="D13" s="4">
        <f t="shared" si="0"/>
        <v>0</v>
      </c>
      <c r="E13" s="3">
        <v>87</v>
      </c>
      <c r="F13" s="3">
        <v>0</v>
      </c>
      <c r="G13" s="4">
        <f t="shared" si="1"/>
        <v>0</v>
      </c>
      <c r="H13" s="3">
        <v>7</v>
      </c>
      <c r="I13" s="3">
        <v>0</v>
      </c>
      <c r="J13" s="4">
        <f t="shared" si="8"/>
        <v>0</v>
      </c>
      <c r="K13" s="4">
        <f t="shared" ref="K13:L13" si="12">B13+E13+H13</f>
        <v>182</v>
      </c>
      <c r="L13" s="4">
        <f t="shared" si="12"/>
        <v>0</v>
      </c>
      <c r="M13" s="12">
        <f t="shared" si="3"/>
        <v>0</v>
      </c>
    </row>
    <row r="14" spans="1:13" ht="14.25">
      <c r="A14" s="6" t="s">
        <v>19</v>
      </c>
      <c r="B14" s="3">
        <v>47</v>
      </c>
      <c r="C14" s="3">
        <v>0</v>
      </c>
      <c r="D14" s="4">
        <f t="shared" si="0"/>
        <v>0</v>
      </c>
      <c r="E14" s="3">
        <v>62</v>
      </c>
      <c r="F14" s="3">
        <v>0</v>
      </c>
      <c r="G14" s="4">
        <f t="shared" si="1"/>
        <v>0</v>
      </c>
      <c r="H14" s="3">
        <v>12</v>
      </c>
      <c r="I14" s="3">
        <v>0</v>
      </c>
      <c r="J14" s="4">
        <f t="shared" si="8"/>
        <v>0</v>
      </c>
      <c r="K14" s="4">
        <f t="shared" ref="K14:L14" si="13">B14+E14+H14</f>
        <v>121</v>
      </c>
      <c r="L14" s="4">
        <f t="shared" si="13"/>
        <v>0</v>
      </c>
      <c r="M14" s="12">
        <f t="shared" si="3"/>
        <v>0</v>
      </c>
    </row>
    <row r="15" spans="1:13" ht="14.25">
      <c r="A15" s="6" t="s">
        <v>20</v>
      </c>
      <c r="B15" s="3">
        <v>95</v>
      </c>
      <c r="C15" s="3">
        <v>0</v>
      </c>
      <c r="D15" s="4">
        <f t="shared" si="0"/>
        <v>0</v>
      </c>
      <c r="E15" s="3">
        <v>119</v>
      </c>
      <c r="F15" s="3">
        <v>0</v>
      </c>
      <c r="G15" s="4">
        <f t="shared" si="1"/>
        <v>0</v>
      </c>
      <c r="H15" s="3">
        <v>25</v>
      </c>
      <c r="I15" s="3">
        <v>0</v>
      </c>
      <c r="J15" s="4">
        <f t="shared" si="8"/>
        <v>0</v>
      </c>
      <c r="K15" s="4">
        <f t="shared" ref="K15:L15" si="14">B15+E15+H15</f>
        <v>239</v>
      </c>
      <c r="L15" s="4">
        <f t="shared" si="14"/>
        <v>0</v>
      </c>
      <c r="M15" s="12">
        <f t="shared" si="3"/>
        <v>0</v>
      </c>
    </row>
    <row r="16" spans="1:13" ht="12.75">
      <c r="A16" s="11" t="s">
        <v>21</v>
      </c>
      <c r="B16" s="17">
        <f t="shared" ref="B16:C16" si="15">SUM(B5:B15)</f>
        <v>1186</v>
      </c>
      <c r="C16" s="17">
        <f t="shared" si="15"/>
        <v>1</v>
      </c>
      <c r="D16" s="18">
        <f t="shared" si="0"/>
        <v>8.4317032040472171E-4</v>
      </c>
      <c r="E16" s="17">
        <f t="shared" ref="E16:F16" si="16">SUM(E5:E15)</f>
        <v>1472</v>
      </c>
      <c r="F16" s="17">
        <f t="shared" si="16"/>
        <v>0</v>
      </c>
      <c r="G16" s="19">
        <f t="shared" si="1"/>
        <v>0</v>
      </c>
      <c r="H16" s="17">
        <f t="shared" ref="H16:I16" si="17">SUM(H5:H15)</f>
        <v>218</v>
      </c>
      <c r="I16" s="17">
        <f t="shared" si="17"/>
        <v>0</v>
      </c>
      <c r="J16" s="19">
        <f t="shared" si="8"/>
        <v>0</v>
      </c>
      <c r="K16" s="17">
        <f t="shared" ref="K16:L16" si="18">SUM(K5:K15)</f>
        <v>2876</v>
      </c>
      <c r="L16" s="17">
        <f t="shared" si="18"/>
        <v>1</v>
      </c>
      <c r="M16" s="18">
        <f t="shared" si="3"/>
        <v>3.4770514603616132E-4</v>
      </c>
    </row>
  </sheetData>
  <mergeCells count="8">
    <mergeCell ref="L3:L4"/>
    <mergeCell ref="M3:M4"/>
    <mergeCell ref="A2:M2"/>
    <mergeCell ref="A3:A4"/>
    <mergeCell ref="B3:D3"/>
    <mergeCell ref="E3:G3"/>
    <mergeCell ref="H3:J3"/>
    <mergeCell ref="K3:K4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17"/>
  <sheetViews>
    <sheetView workbookViewId="0">
      <selection sqref="A1:F1"/>
    </sheetView>
  </sheetViews>
  <sheetFormatPr defaultColWidth="14.42578125" defaultRowHeight="15.75" customHeight="1"/>
  <cols>
    <col min="1" max="1" width="37" customWidth="1"/>
    <col min="2" max="2" width="15.85546875" customWidth="1"/>
    <col min="3" max="3" width="15.140625" customWidth="1"/>
    <col min="5" max="5" width="15.7109375" customWidth="1"/>
  </cols>
  <sheetData>
    <row r="1" spans="1:6" ht="13.5">
      <c r="A1" s="46" t="s">
        <v>32</v>
      </c>
      <c r="B1" s="31"/>
      <c r="C1" s="31"/>
      <c r="D1" s="31"/>
      <c r="E1" s="31"/>
      <c r="F1" s="31"/>
    </row>
    <row r="2" spans="1:6">
      <c r="B2" s="44" t="s">
        <v>33</v>
      </c>
      <c r="C2" s="31"/>
      <c r="D2" s="31"/>
      <c r="E2" s="31"/>
    </row>
    <row r="4" spans="1:6" ht="13.5">
      <c r="A4" s="32" t="s">
        <v>2</v>
      </c>
      <c r="B4" s="35" t="s">
        <v>34</v>
      </c>
      <c r="C4" s="45" t="s">
        <v>35</v>
      </c>
      <c r="D4" s="38"/>
      <c r="E4" s="45" t="s">
        <v>36</v>
      </c>
      <c r="F4" s="38"/>
    </row>
    <row r="5" spans="1:6" ht="33" customHeight="1">
      <c r="A5" s="34"/>
      <c r="B5" s="34"/>
      <c r="C5" s="20" t="s">
        <v>8</v>
      </c>
      <c r="D5" s="20" t="s">
        <v>9</v>
      </c>
      <c r="E5" s="20" t="s">
        <v>8</v>
      </c>
      <c r="F5" s="20" t="s">
        <v>9</v>
      </c>
    </row>
    <row r="6" spans="1:6" ht="14.25">
      <c r="A6" s="2" t="s">
        <v>10</v>
      </c>
      <c r="B6" s="3">
        <v>288</v>
      </c>
      <c r="C6" s="3">
        <v>208</v>
      </c>
      <c r="D6" s="21">
        <v>0.72199999999999998</v>
      </c>
      <c r="E6" s="3">
        <v>80</v>
      </c>
      <c r="F6" s="21">
        <v>0.28000000000000003</v>
      </c>
    </row>
    <row r="7" spans="1:6" ht="28.5">
      <c r="A7" s="6" t="s">
        <v>11</v>
      </c>
      <c r="B7" s="3">
        <v>286</v>
      </c>
      <c r="C7" s="3">
        <v>130</v>
      </c>
      <c r="D7" s="21">
        <v>0.45</v>
      </c>
      <c r="E7" s="3">
        <v>127</v>
      </c>
      <c r="F7" s="21">
        <v>0.44</v>
      </c>
    </row>
    <row r="8" spans="1:6" ht="14.25">
      <c r="A8" s="6" t="s">
        <v>12</v>
      </c>
      <c r="B8" s="3">
        <v>280</v>
      </c>
      <c r="C8" s="3">
        <v>200</v>
      </c>
      <c r="D8" s="21">
        <v>0.71</v>
      </c>
      <c r="E8" s="3">
        <v>68</v>
      </c>
      <c r="F8" s="21">
        <v>0.24</v>
      </c>
    </row>
    <row r="9" spans="1:6" ht="14.25">
      <c r="A9" s="6" t="s">
        <v>13</v>
      </c>
      <c r="B9" s="3">
        <v>79</v>
      </c>
      <c r="C9" s="3">
        <v>48</v>
      </c>
      <c r="D9" s="21">
        <v>0.61</v>
      </c>
      <c r="E9" s="3">
        <v>31</v>
      </c>
      <c r="F9" s="21">
        <v>0.39</v>
      </c>
    </row>
    <row r="10" spans="1:6" ht="14.25">
      <c r="A10" s="6" t="s">
        <v>14</v>
      </c>
      <c r="B10" s="3">
        <v>73</v>
      </c>
      <c r="C10" s="3">
        <v>0</v>
      </c>
      <c r="D10" s="5">
        <f>C10/B10*100</f>
        <v>0</v>
      </c>
      <c r="E10" s="3">
        <v>0</v>
      </c>
      <c r="F10" s="5">
        <f>E10/B10</f>
        <v>0</v>
      </c>
    </row>
    <row r="11" spans="1:6" ht="14.25">
      <c r="A11" s="6" t="s">
        <v>15</v>
      </c>
      <c r="B11" s="3">
        <v>65</v>
      </c>
      <c r="C11" s="3">
        <v>45</v>
      </c>
      <c r="D11" s="21">
        <v>0.69</v>
      </c>
      <c r="E11" s="3">
        <v>20</v>
      </c>
      <c r="F11" s="21">
        <v>0.31</v>
      </c>
    </row>
    <row r="12" spans="1:6" ht="14.25">
      <c r="A12" s="6" t="s">
        <v>16</v>
      </c>
      <c r="B12" s="3">
        <v>31</v>
      </c>
      <c r="C12" s="3">
        <v>16</v>
      </c>
      <c r="D12" s="5">
        <f>C12/B12</f>
        <v>0.5161290322580645</v>
      </c>
      <c r="E12" s="3">
        <v>15</v>
      </c>
      <c r="F12" s="5">
        <f>E12/B12</f>
        <v>0.4838709677419355</v>
      </c>
    </row>
    <row r="13" spans="1:6" ht="14.25">
      <c r="A13" s="6" t="s">
        <v>17</v>
      </c>
      <c r="B13" s="3">
        <v>102</v>
      </c>
      <c r="C13" s="3">
        <v>80</v>
      </c>
      <c r="D13" s="21">
        <v>0.78</v>
      </c>
      <c r="E13" s="3">
        <v>22</v>
      </c>
      <c r="F13" s="21">
        <v>0.21</v>
      </c>
    </row>
    <row r="14" spans="1:6" ht="14.25">
      <c r="A14" s="6" t="s">
        <v>18</v>
      </c>
      <c r="B14" s="3">
        <v>87</v>
      </c>
      <c r="C14" s="3">
        <v>61</v>
      </c>
      <c r="D14" s="21">
        <v>0.7</v>
      </c>
      <c r="E14" s="3">
        <v>26</v>
      </c>
      <c r="F14" s="21">
        <v>0.3</v>
      </c>
    </row>
    <row r="15" spans="1:6" ht="14.25">
      <c r="A15" s="6" t="s">
        <v>19</v>
      </c>
      <c r="B15" s="3">
        <v>62</v>
      </c>
      <c r="C15" s="3">
        <v>39</v>
      </c>
      <c r="D15" s="21">
        <v>0.63</v>
      </c>
      <c r="E15" s="3">
        <v>23</v>
      </c>
      <c r="F15" s="21">
        <v>0.37</v>
      </c>
    </row>
    <row r="16" spans="1:6" ht="14.25">
      <c r="A16" s="6" t="s">
        <v>20</v>
      </c>
      <c r="B16" s="3">
        <v>119</v>
      </c>
      <c r="C16" s="3">
        <v>80</v>
      </c>
      <c r="D16" s="21">
        <v>0.67</v>
      </c>
      <c r="E16" s="3">
        <v>39</v>
      </c>
      <c r="F16" s="5">
        <f>E16/B16</f>
        <v>0.32773109243697479</v>
      </c>
    </row>
    <row r="17" spans="1:6">
      <c r="A17" s="1" t="s">
        <v>37</v>
      </c>
      <c r="B17" s="1">
        <f t="shared" ref="B17:C17" si="0">SUM(B6:B16)</f>
        <v>1472</v>
      </c>
      <c r="C17" s="1">
        <f t="shared" si="0"/>
        <v>907</v>
      </c>
      <c r="D17" s="22">
        <v>0.62</v>
      </c>
      <c r="E17" s="1">
        <f>SUM(E6:E16)</f>
        <v>451</v>
      </c>
      <c r="F17" s="22">
        <v>0.31</v>
      </c>
    </row>
  </sheetData>
  <mergeCells count="6">
    <mergeCell ref="A1:F1"/>
    <mergeCell ref="B2:E2"/>
    <mergeCell ref="A4:A5"/>
    <mergeCell ref="B4:B5"/>
    <mergeCell ref="C4:D4"/>
    <mergeCell ref="E4:F4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18"/>
  <sheetViews>
    <sheetView workbookViewId="0">
      <selection sqref="A1:H1"/>
    </sheetView>
  </sheetViews>
  <sheetFormatPr defaultColWidth="14.42578125" defaultRowHeight="15.75" customHeight="1"/>
  <cols>
    <col min="1" max="1" width="32.85546875" customWidth="1"/>
    <col min="2" max="2" width="17.42578125" customWidth="1"/>
    <col min="4" max="4" width="15.85546875" customWidth="1"/>
  </cols>
  <sheetData>
    <row r="1" spans="1:8" ht="15.75" customHeight="1">
      <c r="A1" s="46" t="s">
        <v>38</v>
      </c>
      <c r="B1" s="31"/>
      <c r="C1" s="31"/>
      <c r="D1" s="31"/>
      <c r="E1" s="31"/>
      <c r="F1" s="31"/>
      <c r="G1" s="31"/>
      <c r="H1" s="31"/>
    </row>
    <row r="2" spans="1:8" ht="15.75" customHeight="1">
      <c r="C2" s="23"/>
      <c r="D2" s="24"/>
      <c r="E2" s="24"/>
      <c r="F2" s="24"/>
    </row>
    <row r="4" spans="1:8" ht="15.75" customHeight="1">
      <c r="A4" s="32" t="s">
        <v>2</v>
      </c>
      <c r="B4" s="35" t="s">
        <v>39</v>
      </c>
      <c r="C4" s="39" t="s">
        <v>40</v>
      </c>
      <c r="D4" s="38"/>
      <c r="E4" s="39" t="s">
        <v>5</v>
      </c>
      <c r="F4" s="37"/>
      <c r="G4" s="37"/>
      <c r="H4" s="38"/>
    </row>
    <row r="5" spans="1:8" ht="15.75" customHeight="1">
      <c r="A5" s="33"/>
      <c r="B5" s="33"/>
      <c r="C5" s="32" t="s">
        <v>41</v>
      </c>
      <c r="D5" s="32" t="s">
        <v>9</v>
      </c>
      <c r="E5" s="39" t="s">
        <v>42</v>
      </c>
      <c r="F5" s="38"/>
      <c r="G5" s="39" t="s">
        <v>43</v>
      </c>
      <c r="H5" s="38"/>
    </row>
    <row r="6" spans="1:8" ht="15.75" customHeight="1">
      <c r="A6" s="34"/>
      <c r="B6" s="34"/>
      <c r="C6" s="34"/>
      <c r="D6" s="34"/>
      <c r="E6" s="1" t="s">
        <v>8</v>
      </c>
      <c r="F6" s="1" t="s">
        <v>9</v>
      </c>
      <c r="G6" s="1" t="s">
        <v>8</v>
      </c>
      <c r="H6" s="1" t="s">
        <v>9</v>
      </c>
    </row>
    <row r="7" spans="1:8">
      <c r="A7" s="2" t="s">
        <v>10</v>
      </c>
      <c r="B7" s="3">
        <v>45</v>
      </c>
      <c r="C7" s="3">
        <v>45</v>
      </c>
      <c r="D7" s="5">
        <f t="shared" ref="D7:D10" si="0">C7/B7</f>
        <v>1</v>
      </c>
      <c r="E7" s="3">
        <v>0</v>
      </c>
      <c r="F7" s="4">
        <f t="shared" ref="F7:F10" si="1">E7/C7</f>
        <v>0</v>
      </c>
      <c r="G7" s="3">
        <v>45</v>
      </c>
      <c r="H7" s="5">
        <f t="shared" ref="H7:H11" si="2">G7/C7</f>
        <v>1</v>
      </c>
    </row>
    <row r="8" spans="1:8">
      <c r="A8" s="6" t="s">
        <v>11</v>
      </c>
      <c r="B8" s="3">
        <v>33</v>
      </c>
      <c r="C8" s="3">
        <v>33</v>
      </c>
      <c r="D8" s="5">
        <f t="shared" si="0"/>
        <v>1</v>
      </c>
      <c r="E8" s="3">
        <v>0</v>
      </c>
      <c r="F8" s="4">
        <f t="shared" si="1"/>
        <v>0</v>
      </c>
      <c r="G8" s="3">
        <v>33</v>
      </c>
      <c r="H8" s="5">
        <f t="shared" si="2"/>
        <v>1</v>
      </c>
    </row>
    <row r="9" spans="1:8">
      <c r="A9" s="6" t="s">
        <v>12</v>
      </c>
      <c r="B9" s="3">
        <v>46</v>
      </c>
      <c r="C9" s="3">
        <v>46</v>
      </c>
      <c r="D9" s="5">
        <f t="shared" si="0"/>
        <v>1</v>
      </c>
      <c r="E9" s="3">
        <v>0</v>
      </c>
      <c r="F9" s="4">
        <f t="shared" si="1"/>
        <v>0</v>
      </c>
      <c r="G9" s="3">
        <v>46</v>
      </c>
      <c r="H9" s="5">
        <f t="shared" si="2"/>
        <v>1</v>
      </c>
    </row>
    <row r="10" spans="1:8">
      <c r="A10" s="6" t="s">
        <v>13</v>
      </c>
      <c r="B10" s="3">
        <v>8</v>
      </c>
      <c r="C10" s="3">
        <v>8</v>
      </c>
      <c r="D10" s="5">
        <f t="shared" si="0"/>
        <v>1</v>
      </c>
      <c r="E10" s="3">
        <v>0</v>
      </c>
      <c r="F10" s="4">
        <f t="shared" si="1"/>
        <v>0</v>
      </c>
      <c r="G10" s="3">
        <v>8</v>
      </c>
      <c r="H10" s="5">
        <f t="shared" si="2"/>
        <v>1</v>
      </c>
    </row>
    <row r="11" spans="1:8">
      <c r="A11" s="6" t="s">
        <v>14</v>
      </c>
      <c r="B11" s="3">
        <v>10</v>
      </c>
      <c r="C11" s="3">
        <v>10</v>
      </c>
      <c r="D11" s="21">
        <v>1</v>
      </c>
      <c r="E11" s="3">
        <v>0</v>
      </c>
      <c r="F11" s="3">
        <v>0</v>
      </c>
      <c r="G11" s="3">
        <v>10</v>
      </c>
      <c r="H11" s="5">
        <f t="shared" si="2"/>
        <v>1</v>
      </c>
    </row>
    <row r="12" spans="1:8">
      <c r="A12" s="6" t="s">
        <v>15</v>
      </c>
      <c r="B12" s="3">
        <v>10</v>
      </c>
      <c r="C12" s="3">
        <v>10</v>
      </c>
      <c r="D12" s="21">
        <v>1</v>
      </c>
      <c r="E12" s="3">
        <v>0</v>
      </c>
      <c r="F12" s="4">
        <f>E12/C12*100</f>
        <v>0</v>
      </c>
      <c r="G12" s="3">
        <v>10</v>
      </c>
      <c r="H12" s="21">
        <v>1</v>
      </c>
    </row>
    <row r="13" spans="1:8">
      <c r="A13" s="6" t="s">
        <v>16</v>
      </c>
      <c r="B13" s="3">
        <v>3</v>
      </c>
      <c r="C13" s="3">
        <v>3</v>
      </c>
      <c r="D13" s="5">
        <f t="shared" ref="D13:D14" si="3">C13/B13</f>
        <v>1</v>
      </c>
      <c r="E13" s="3">
        <v>0</v>
      </c>
      <c r="F13" s="4">
        <f t="shared" ref="F13:F18" si="4">E13/C13</f>
        <v>0</v>
      </c>
      <c r="G13" s="3">
        <v>3</v>
      </c>
      <c r="H13" s="5">
        <f t="shared" ref="H13:H14" si="5">G13/C13</f>
        <v>1</v>
      </c>
    </row>
    <row r="14" spans="1:8">
      <c r="A14" s="6" t="s">
        <v>17</v>
      </c>
      <c r="B14" s="3">
        <v>19</v>
      </c>
      <c r="C14" s="3">
        <v>19</v>
      </c>
      <c r="D14" s="5">
        <f t="shared" si="3"/>
        <v>1</v>
      </c>
      <c r="E14" s="3">
        <v>0</v>
      </c>
      <c r="F14" s="4">
        <f t="shared" si="4"/>
        <v>0</v>
      </c>
      <c r="G14" s="3">
        <v>19</v>
      </c>
      <c r="H14" s="5">
        <f t="shared" si="5"/>
        <v>1</v>
      </c>
    </row>
    <row r="15" spans="1:8">
      <c r="A15" s="6" t="s">
        <v>18</v>
      </c>
      <c r="B15" s="3">
        <v>7</v>
      </c>
      <c r="C15" s="3">
        <v>7</v>
      </c>
      <c r="D15" s="21">
        <v>1</v>
      </c>
      <c r="E15" s="3">
        <v>0</v>
      </c>
      <c r="F15" s="4">
        <f t="shared" si="4"/>
        <v>0</v>
      </c>
      <c r="G15" s="3">
        <v>7</v>
      </c>
      <c r="H15" s="21">
        <v>1</v>
      </c>
    </row>
    <row r="16" spans="1:8">
      <c r="A16" s="6" t="s">
        <v>19</v>
      </c>
      <c r="B16" s="3">
        <v>12</v>
      </c>
      <c r="C16" s="3">
        <v>12</v>
      </c>
      <c r="D16" s="5">
        <f>C16/B16</f>
        <v>1</v>
      </c>
      <c r="E16" s="3">
        <v>0</v>
      </c>
      <c r="F16" s="4">
        <f t="shared" si="4"/>
        <v>0</v>
      </c>
      <c r="G16" s="3">
        <v>12</v>
      </c>
      <c r="H16" s="5">
        <f>G16/C16</f>
        <v>1</v>
      </c>
    </row>
    <row r="17" spans="1:8">
      <c r="A17" s="6" t="s">
        <v>20</v>
      </c>
      <c r="B17" s="3">
        <v>25</v>
      </c>
      <c r="C17" s="3">
        <v>25</v>
      </c>
      <c r="D17" s="21">
        <v>1</v>
      </c>
      <c r="E17" s="3">
        <v>0</v>
      </c>
      <c r="F17" s="4">
        <f t="shared" si="4"/>
        <v>0</v>
      </c>
      <c r="G17" s="3">
        <v>25</v>
      </c>
      <c r="H17" s="21">
        <v>1</v>
      </c>
    </row>
    <row r="18" spans="1:8">
      <c r="A18" s="25" t="s">
        <v>21</v>
      </c>
      <c r="B18" s="26">
        <f t="shared" ref="B18:C18" si="6">SUM(B7:B17)</f>
        <v>218</v>
      </c>
      <c r="C18" s="26">
        <f t="shared" si="6"/>
        <v>218</v>
      </c>
      <c r="D18" s="27">
        <f>C18/B18</f>
        <v>1</v>
      </c>
      <c r="E18" s="26">
        <f>SUM(E7:E17)</f>
        <v>0</v>
      </c>
      <c r="F18" s="27">
        <f t="shared" si="4"/>
        <v>0</v>
      </c>
      <c r="G18" s="26">
        <f>SUM(G7:G17)</f>
        <v>218</v>
      </c>
      <c r="H18" s="27">
        <f>G18/C18</f>
        <v>1</v>
      </c>
    </row>
  </sheetData>
  <mergeCells count="9">
    <mergeCell ref="E4:H4"/>
    <mergeCell ref="A1:H1"/>
    <mergeCell ref="A4:A6"/>
    <mergeCell ref="B4:B6"/>
    <mergeCell ref="C4:D4"/>
    <mergeCell ref="C5:C6"/>
    <mergeCell ref="D5:D6"/>
    <mergeCell ref="E5:F5"/>
    <mergeCell ref="G5:H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J19"/>
  <sheetViews>
    <sheetView workbookViewId="0"/>
  </sheetViews>
  <sheetFormatPr defaultColWidth="14.42578125" defaultRowHeight="15.75" customHeight="1"/>
  <cols>
    <col min="1" max="1" width="33.42578125" customWidth="1"/>
    <col min="2" max="2" width="18" customWidth="1"/>
    <col min="3" max="3" width="17" customWidth="1"/>
    <col min="4" max="4" width="14.140625" customWidth="1"/>
    <col min="5" max="5" width="11.85546875" customWidth="1"/>
    <col min="6" max="6" width="10.42578125" customWidth="1"/>
    <col min="7" max="7" width="11.5703125" customWidth="1"/>
    <col min="8" max="8" width="11" customWidth="1"/>
    <col min="9" max="9" width="11.28515625" customWidth="1"/>
    <col min="10" max="10" width="11.5703125" customWidth="1"/>
  </cols>
  <sheetData>
    <row r="2" spans="1:10" ht="15.75" customHeight="1">
      <c r="A2" s="44" t="s">
        <v>44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.75" customHeight="1">
      <c r="A3" s="28"/>
      <c r="B3" s="29"/>
      <c r="C3" s="29"/>
      <c r="D3" s="29"/>
      <c r="E3" s="28"/>
      <c r="F3" s="28"/>
      <c r="G3" s="28"/>
      <c r="H3" s="28"/>
      <c r="I3" s="28"/>
      <c r="J3" s="28"/>
    </row>
    <row r="4" spans="1:10" ht="15.75" customHeight="1">
      <c r="A4" s="32" t="s">
        <v>2</v>
      </c>
      <c r="B4" s="35" t="s">
        <v>45</v>
      </c>
      <c r="C4" s="45" t="s">
        <v>46</v>
      </c>
      <c r="D4" s="38"/>
      <c r="E4" s="39" t="s">
        <v>47</v>
      </c>
      <c r="F4" s="37"/>
      <c r="G4" s="37"/>
      <c r="H4" s="37"/>
      <c r="I4" s="37"/>
      <c r="J4" s="38"/>
    </row>
    <row r="5" spans="1:10" ht="15.75" customHeight="1">
      <c r="A5" s="33"/>
      <c r="B5" s="33"/>
      <c r="C5" s="32" t="s">
        <v>41</v>
      </c>
      <c r="D5" s="32" t="s">
        <v>9</v>
      </c>
      <c r="E5" s="39" t="s">
        <v>48</v>
      </c>
      <c r="F5" s="38"/>
      <c r="G5" s="39" t="s">
        <v>49</v>
      </c>
      <c r="H5" s="38"/>
      <c r="I5" s="39" t="s">
        <v>50</v>
      </c>
      <c r="J5" s="38"/>
    </row>
    <row r="6" spans="1:10" ht="15.75" customHeight="1">
      <c r="A6" s="34"/>
      <c r="B6" s="34"/>
      <c r="C6" s="34"/>
      <c r="D6" s="34"/>
      <c r="E6" s="1" t="s">
        <v>8</v>
      </c>
      <c r="F6" s="1" t="s">
        <v>9</v>
      </c>
      <c r="G6" s="1" t="s">
        <v>31</v>
      </c>
      <c r="H6" s="1" t="s">
        <v>9</v>
      </c>
      <c r="I6" s="1" t="s">
        <v>8</v>
      </c>
      <c r="J6" s="1" t="s">
        <v>9</v>
      </c>
    </row>
    <row r="7" spans="1:10">
      <c r="A7" s="2" t="s">
        <v>10</v>
      </c>
      <c r="B7" s="3">
        <v>569</v>
      </c>
      <c r="C7" s="3">
        <v>67</v>
      </c>
      <c r="D7" s="5">
        <f t="shared" ref="D7:D10" si="0">C7/B7</f>
        <v>0.11775043936731107</v>
      </c>
      <c r="E7" s="3">
        <v>2</v>
      </c>
      <c r="F7" s="5">
        <f t="shared" ref="F7:F10" si="1">E7/C7</f>
        <v>2.9850746268656716E-2</v>
      </c>
      <c r="G7" s="3">
        <v>47</v>
      </c>
      <c r="H7" s="5">
        <f t="shared" ref="H7:H10" si="2">G7/C7</f>
        <v>0.70149253731343286</v>
      </c>
      <c r="I7" s="3">
        <v>18</v>
      </c>
      <c r="J7" s="5">
        <f t="shared" ref="J7:J12" si="3">I7/C7</f>
        <v>0.26865671641791045</v>
      </c>
    </row>
    <row r="8" spans="1:10">
      <c r="A8" s="6" t="s">
        <v>11</v>
      </c>
      <c r="B8" s="3">
        <v>565</v>
      </c>
      <c r="C8" s="3">
        <v>27</v>
      </c>
      <c r="D8" s="5">
        <f t="shared" si="0"/>
        <v>4.7787610619469026E-2</v>
      </c>
      <c r="E8" s="3">
        <v>0</v>
      </c>
      <c r="F8" s="5">
        <f t="shared" si="1"/>
        <v>0</v>
      </c>
      <c r="G8" s="3">
        <v>22</v>
      </c>
      <c r="H8" s="5">
        <f t="shared" si="2"/>
        <v>0.81481481481481477</v>
      </c>
      <c r="I8" s="3">
        <v>5</v>
      </c>
      <c r="J8" s="5">
        <f t="shared" si="3"/>
        <v>0.18518518518518517</v>
      </c>
    </row>
    <row r="9" spans="1:10">
      <c r="A9" s="6" t="s">
        <v>12</v>
      </c>
      <c r="B9" s="3">
        <v>544</v>
      </c>
      <c r="C9" s="3">
        <v>11</v>
      </c>
      <c r="D9" s="5">
        <f t="shared" si="0"/>
        <v>2.0220588235294119E-2</v>
      </c>
      <c r="E9" s="3">
        <v>1</v>
      </c>
      <c r="F9" s="5">
        <f t="shared" si="1"/>
        <v>9.0909090909090912E-2</v>
      </c>
      <c r="G9" s="3">
        <v>7</v>
      </c>
      <c r="H9" s="5">
        <f t="shared" si="2"/>
        <v>0.63636363636363635</v>
      </c>
      <c r="I9" s="3">
        <v>3</v>
      </c>
      <c r="J9" s="5">
        <f t="shared" si="3"/>
        <v>0.27272727272727271</v>
      </c>
    </row>
    <row r="10" spans="1:10">
      <c r="A10" s="6" t="s">
        <v>13</v>
      </c>
      <c r="B10" s="3">
        <v>129</v>
      </c>
      <c r="C10" s="3">
        <v>14</v>
      </c>
      <c r="D10" s="5">
        <f t="shared" si="0"/>
        <v>0.10852713178294573</v>
      </c>
      <c r="E10" s="3">
        <v>2</v>
      </c>
      <c r="F10" s="5">
        <f t="shared" si="1"/>
        <v>0.14285714285714285</v>
      </c>
      <c r="G10" s="3">
        <v>12</v>
      </c>
      <c r="H10" s="5">
        <f t="shared" si="2"/>
        <v>0.8571428571428571</v>
      </c>
      <c r="I10" s="3">
        <v>0</v>
      </c>
      <c r="J10" s="5">
        <f t="shared" si="3"/>
        <v>0</v>
      </c>
    </row>
    <row r="11" spans="1:10">
      <c r="A11" s="6" t="s">
        <v>14</v>
      </c>
      <c r="B11" s="3">
        <v>123</v>
      </c>
      <c r="C11" s="3">
        <v>15</v>
      </c>
      <c r="D11" s="21">
        <v>0.12</v>
      </c>
      <c r="E11" s="3">
        <v>3</v>
      </c>
      <c r="F11" s="21">
        <v>0.2</v>
      </c>
      <c r="G11" s="3">
        <v>12</v>
      </c>
      <c r="H11" s="21">
        <v>0.8</v>
      </c>
      <c r="I11" s="3">
        <v>0</v>
      </c>
      <c r="J11" s="5">
        <f t="shared" si="3"/>
        <v>0</v>
      </c>
    </row>
    <row r="12" spans="1:10">
      <c r="A12" s="6" t="s">
        <v>15</v>
      </c>
      <c r="B12" s="3">
        <v>153</v>
      </c>
      <c r="C12" s="3">
        <v>17</v>
      </c>
      <c r="D12" s="5">
        <f>C12/B12</f>
        <v>0.1111111111111111</v>
      </c>
      <c r="E12" s="3">
        <v>4</v>
      </c>
      <c r="F12" s="5">
        <f>E12/C12</f>
        <v>0.23529411764705882</v>
      </c>
      <c r="G12" s="3">
        <v>13</v>
      </c>
      <c r="H12" s="5">
        <f>G12/C12</f>
        <v>0.76470588235294112</v>
      </c>
      <c r="I12" s="3">
        <v>0</v>
      </c>
      <c r="J12" s="5">
        <f t="shared" si="3"/>
        <v>0</v>
      </c>
    </row>
    <row r="13" spans="1:10">
      <c r="A13" s="6" t="s">
        <v>16</v>
      </c>
      <c r="B13" s="3">
        <v>52</v>
      </c>
      <c r="C13" s="3">
        <v>6</v>
      </c>
      <c r="D13" s="21">
        <v>0.11</v>
      </c>
      <c r="E13" s="3">
        <v>1</v>
      </c>
      <c r="F13" s="21">
        <v>0.17</v>
      </c>
      <c r="G13" s="3">
        <v>5</v>
      </c>
      <c r="H13" s="21">
        <v>0.83</v>
      </c>
      <c r="I13" s="3">
        <v>0</v>
      </c>
      <c r="J13" s="21">
        <v>0</v>
      </c>
    </row>
    <row r="14" spans="1:10">
      <c r="A14" s="6" t="s">
        <v>17</v>
      </c>
      <c r="B14" s="3">
        <v>199</v>
      </c>
      <c r="C14" s="3">
        <v>14</v>
      </c>
      <c r="D14" s="5">
        <f>C14/B14</f>
        <v>7.0351758793969849E-2</v>
      </c>
      <c r="E14" s="3">
        <v>4</v>
      </c>
      <c r="F14" s="5">
        <f>E14/C14</f>
        <v>0.2857142857142857</v>
      </c>
      <c r="G14" s="3">
        <v>10</v>
      </c>
      <c r="H14" s="5">
        <f>G14/C14</f>
        <v>0.7142857142857143</v>
      </c>
      <c r="I14" s="3">
        <v>0</v>
      </c>
      <c r="J14" s="5">
        <f t="shared" ref="J14:J18" si="4">I14/C14</f>
        <v>0</v>
      </c>
    </row>
    <row r="15" spans="1:10">
      <c r="A15" s="6" t="s">
        <v>18</v>
      </c>
      <c r="B15" s="3">
        <v>182</v>
      </c>
      <c r="C15" s="3">
        <v>15</v>
      </c>
      <c r="D15" s="21">
        <v>0.08</v>
      </c>
      <c r="E15" s="3">
        <v>5</v>
      </c>
      <c r="F15" s="21">
        <v>0.33</v>
      </c>
      <c r="G15" s="3">
        <v>10</v>
      </c>
      <c r="H15" s="21">
        <v>0.67</v>
      </c>
      <c r="I15" s="3">
        <v>0</v>
      </c>
      <c r="J15" s="5">
        <f t="shared" si="4"/>
        <v>0</v>
      </c>
    </row>
    <row r="16" spans="1:10">
      <c r="A16" s="6" t="s">
        <v>19</v>
      </c>
      <c r="B16" s="3">
        <v>121</v>
      </c>
      <c r="C16" s="3">
        <v>7</v>
      </c>
      <c r="D16" s="5">
        <f t="shared" ref="D16:D18" si="5">C16/B16</f>
        <v>5.7851239669421489E-2</v>
      </c>
      <c r="E16" s="3">
        <v>1</v>
      </c>
      <c r="F16" s="5">
        <f t="shared" ref="F16:F18" si="6">E16/C16</f>
        <v>0.14285714285714285</v>
      </c>
      <c r="G16" s="3">
        <v>6</v>
      </c>
      <c r="H16" s="5">
        <f t="shared" ref="H16:H18" si="7">G16/C16</f>
        <v>0.8571428571428571</v>
      </c>
      <c r="I16" s="3">
        <v>0</v>
      </c>
      <c r="J16" s="5">
        <f t="shared" si="4"/>
        <v>0</v>
      </c>
    </row>
    <row r="17" spans="1:10">
      <c r="A17" s="6" t="s">
        <v>20</v>
      </c>
      <c r="B17" s="3">
        <v>239</v>
      </c>
      <c r="C17" s="3">
        <v>11</v>
      </c>
      <c r="D17" s="5">
        <f t="shared" si="5"/>
        <v>4.6025104602510462E-2</v>
      </c>
      <c r="E17" s="3">
        <v>3</v>
      </c>
      <c r="F17" s="5">
        <f t="shared" si="6"/>
        <v>0.27272727272727271</v>
      </c>
      <c r="G17" s="3">
        <v>8</v>
      </c>
      <c r="H17" s="5">
        <f t="shared" si="7"/>
        <v>0.72727272727272729</v>
      </c>
      <c r="I17" s="3">
        <v>0</v>
      </c>
      <c r="J17" s="5">
        <f t="shared" si="4"/>
        <v>0</v>
      </c>
    </row>
    <row r="18" spans="1:10" ht="15.75" customHeight="1">
      <c r="A18" s="1" t="s">
        <v>21</v>
      </c>
      <c r="B18" s="8">
        <f t="shared" ref="B18:C18" si="8">SUM(B7:B17)</f>
        <v>2876</v>
      </c>
      <c r="C18" s="8">
        <f t="shared" si="8"/>
        <v>204</v>
      </c>
      <c r="D18" s="9">
        <f t="shared" si="5"/>
        <v>7.0931849791376914E-2</v>
      </c>
      <c r="E18" s="8">
        <f>SUM(E7:E17)</f>
        <v>26</v>
      </c>
      <c r="F18" s="9">
        <f t="shared" si="6"/>
        <v>0.12745098039215685</v>
      </c>
      <c r="G18" s="8">
        <f>SUM(G7:G17)</f>
        <v>152</v>
      </c>
      <c r="H18" s="9">
        <f t="shared" si="7"/>
        <v>0.74509803921568629</v>
      </c>
      <c r="I18" s="8">
        <f>SUM(I7:I17)</f>
        <v>26</v>
      </c>
      <c r="J18" s="9">
        <f t="shared" si="4"/>
        <v>0.12745098039215685</v>
      </c>
    </row>
    <row r="19" spans="1:10">
      <c r="A19" s="4"/>
      <c r="B19" s="4"/>
      <c r="C19" s="4"/>
      <c r="D19" s="4"/>
      <c r="E19" s="4"/>
      <c r="F19" s="4"/>
      <c r="G19" s="4"/>
      <c r="H19" s="4"/>
      <c r="I19" s="4"/>
      <c r="J19" s="4"/>
    </row>
  </sheetData>
  <mergeCells count="10">
    <mergeCell ref="A2:J2"/>
    <mergeCell ref="G5:H5"/>
    <mergeCell ref="I5:J5"/>
    <mergeCell ref="A4:A6"/>
    <mergeCell ref="B4:B6"/>
    <mergeCell ref="C4:D4"/>
    <mergeCell ref="E4:J4"/>
    <mergeCell ref="C5:C6"/>
    <mergeCell ref="D5:D6"/>
    <mergeCell ref="E5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 Мониторинг готовности 1 к</vt:lpstr>
      <vt:lpstr>Лист2 Обуч.остав.на 2ой год.</vt:lpstr>
      <vt:lpstr>Лист3 Монит. сформ-ти метапредм</vt:lpstr>
      <vt:lpstr>Лист4 Монит сформир культуролог</vt:lpstr>
      <vt:lpstr>Лист5 Функциональная грамотност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</dc:creator>
  <cp:lastModifiedBy>Любовь</cp:lastModifiedBy>
  <dcterms:created xsi:type="dcterms:W3CDTF">2021-07-21T12:25:06Z</dcterms:created>
  <dcterms:modified xsi:type="dcterms:W3CDTF">2021-07-21T12:25:07Z</dcterms:modified>
</cp:coreProperties>
</file>